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22116" windowHeight="9264"/>
  </bookViews>
  <sheets>
    <sheet name="Einnahme Überschuss" sheetId="1" r:id="rId1"/>
    <sheet name="Anlagen" sheetId="2" r:id="rId2"/>
    <sheet name="Umsatzsteuer" sheetId="3" r:id="rId3"/>
  </sheets>
  <definedNames>
    <definedName name="_xlnm.Print_Area" localSheetId="0">'Einnahme Überschuss'!$A$1:$H$53</definedName>
  </definedNames>
  <calcPr calcId="125725"/>
</workbook>
</file>

<file path=xl/calcChain.xml><?xml version="1.0" encoding="utf-8"?>
<calcChain xmlns="http://schemas.openxmlformats.org/spreadsheetml/2006/main">
  <c r="G29" i="3"/>
  <c r="G28"/>
  <c r="G22"/>
  <c r="G21"/>
  <c r="H14"/>
  <c r="G14"/>
  <c r="F28" i="1"/>
  <c r="G32"/>
  <c r="H37" s="1"/>
  <c r="H40" s="1"/>
  <c r="F31"/>
  <c r="F18"/>
  <c r="H20"/>
  <c r="E18"/>
  <c r="D18"/>
  <c r="F17"/>
  <c r="F11"/>
  <c r="F12"/>
  <c r="F13"/>
  <c r="F14"/>
  <c r="F15"/>
  <c r="F16"/>
  <c r="F10"/>
  <c r="G30" i="3" l="1"/>
  <c r="G23"/>
  <c r="G24" s="1"/>
  <c r="G25" s="1"/>
  <c r="G32" l="1"/>
</calcChain>
</file>

<file path=xl/sharedStrings.xml><?xml version="1.0" encoding="utf-8"?>
<sst xmlns="http://schemas.openxmlformats.org/spreadsheetml/2006/main" count="68" uniqueCount="58">
  <si>
    <t>Einnahme - Überschussrechnung in Euro, Fotovoltaikanlage</t>
  </si>
  <si>
    <t>1.1.2009 - 31.12.2009</t>
  </si>
  <si>
    <t>A) Betriebseinnahmen</t>
  </si>
  <si>
    <t>Umsatzerlöse:</t>
  </si>
  <si>
    <t>Vereinnahmte Umsatzsteuer:</t>
  </si>
  <si>
    <t>Kontrolle:</t>
  </si>
  <si>
    <t>Summe 2009:</t>
  </si>
  <si>
    <t>B) Betriebsausgaben</t>
  </si>
  <si>
    <t>Umsatzsteuerrückerstattungen :</t>
  </si>
  <si>
    <t>Kosten :</t>
  </si>
  <si>
    <t>Abschreibung auf Betriebsanlagen</t>
  </si>
  <si>
    <t xml:space="preserve">Anlagenpreis : </t>
  </si>
  <si>
    <t>Zwischensumme:</t>
  </si>
  <si>
    <t>Finanzierungskosten</t>
  </si>
  <si>
    <t>Kredit (gem Anlage)</t>
  </si>
  <si>
    <t>Summe A) Betriebseinnahmen</t>
  </si>
  <si>
    <t>Summe B) Betriebsausgaben</t>
  </si>
  <si>
    <t>C) Gewinn</t>
  </si>
  <si>
    <t>Davon AFA über 20 Jahre (1.Jahr)</t>
  </si>
  <si>
    <t>Versicherung  pro Jahr:</t>
  </si>
  <si>
    <t>Ab Mai 2009:</t>
  </si>
  <si>
    <t xml:space="preserve">Davon in 2009  (8 Monate) </t>
  </si>
  <si>
    <t>Anlagen :</t>
  </si>
  <si>
    <t>Nr:</t>
  </si>
  <si>
    <t>Versicherungsschein VHV Versicherungen</t>
  </si>
  <si>
    <t>Jahresabrechnung Kredit bei der HASPA</t>
  </si>
  <si>
    <t>Abschlagsaufstellung EWE - Monatsbeträge</t>
  </si>
  <si>
    <t>Jahresabrechnung EWE - Jahressumme</t>
  </si>
  <si>
    <t>Anlage zur Umsatzsteuererklärung in EURO, Fotovoltaikanlage</t>
  </si>
  <si>
    <t>Enstprechend der Einnahmeüberschussrechung ergab sich ein Jahresumsatz von</t>
  </si>
  <si>
    <t>4395,98 Euro</t>
  </si>
  <si>
    <t>Zeile 25:</t>
  </si>
  <si>
    <t>Bei dem Umsatzsteuersatz von 19% ergibt sich folgende Bemessungsgrundlage:</t>
  </si>
  <si>
    <t>Zeile 33:</t>
  </si>
  <si>
    <t>Im Jahre 2009 wurde die Anlage angeschafft zum Kaufpreis von 44030,30 Euro</t>
  </si>
  <si>
    <t>Zeile 62:</t>
  </si>
  <si>
    <t>Zu zahlende Umsatzsteuer aus Anlagenbetrieb:</t>
  </si>
  <si>
    <t>Zeile 92:</t>
  </si>
  <si>
    <t>Abziehbarer Vorsteuerbetrag:</t>
  </si>
  <si>
    <t>Zeile 99:</t>
  </si>
  <si>
    <t>Verbleibender Betrag:</t>
  </si>
  <si>
    <t>Zeile 101:</t>
  </si>
  <si>
    <t>Übertrag:</t>
  </si>
  <si>
    <t>Zeile 105:</t>
  </si>
  <si>
    <t>Zeile 107:</t>
  </si>
  <si>
    <t>Vom Finanzamt am 8.6.2009 erstattete Vorsteuer:</t>
  </si>
  <si>
    <t>Bereits abgeführte Umsatzsteuer (vom Finanzamt eingezogen) :</t>
  </si>
  <si>
    <t>Berechnung Vorauszahlungssoll :</t>
  </si>
  <si>
    <t>Vorauszahlungssoll :</t>
  </si>
  <si>
    <t>Zeile 108:</t>
  </si>
  <si>
    <t>Erstattungsanspruch :</t>
  </si>
  <si>
    <t>Zeile 109:</t>
  </si>
  <si>
    <t>Nettoumsatz:</t>
  </si>
  <si>
    <t>Umsatzsteuer:</t>
  </si>
  <si>
    <t xml:space="preserve">Darin enthalten ist die Umsatzsteuer von 7030,05 Euro, die im Sinne des </t>
  </si>
  <si>
    <t>Vorsteuerabzuges geltend gemacht wurden :</t>
  </si>
  <si>
    <t>St.Nr.: xxxxxx</t>
  </si>
  <si>
    <t>Matthias Muth</t>
  </si>
</sst>
</file>

<file path=xl/styles.xml><?xml version="1.0" encoding="utf-8"?>
<styleSheet xmlns="http://schemas.openxmlformats.org/spreadsheetml/2006/main">
  <numFmts count="1">
    <numFmt numFmtId="164" formatCode="mmm\ yyyy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2" fontId="5" fillId="0" borderId="1" xfId="0" applyNumberFormat="1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1" fillId="0" borderId="2" xfId="0" applyNumberFormat="1" applyFont="1" applyBorder="1"/>
    <xf numFmtId="2" fontId="2" fillId="0" borderId="2" xfId="0" applyNumberFormat="1" applyFont="1" applyBorder="1"/>
    <xf numFmtId="0" fontId="1" fillId="0" borderId="0" xfId="0" quotePrefix="1" applyFont="1"/>
    <xf numFmtId="1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Normal="100" workbookViewId="0">
      <selection activeCell="D7" sqref="D7"/>
    </sheetView>
  </sheetViews>
  <sheetFormatPr baseColWidth="10" defaultRowHeight="14.4"/>
  <cols>
    <col min="1" max="1" width="17.21875" customWidth="1"/>
    <col min="2" max="2" width="5.77734375" customWidth="1"/>
    <col min="3" max="3" width="13.109375" customWidth="1"/>
    <col min="4" max="4" width="13.88671875" customWidth="1"/>
    <col min="5" max="5" width="15.5546875" customWidth="1"/>
  </cols>
  <sheetData>
    <row r="2" spans="2:6" ht="21">
      <c r="B2" s="3" t="s">
        <v>0</v>
      </c>
    </row>
    <row r="3" spans="2:6" ht="18">
      <c r="B3" s="2" t="s">
        <v>1</v>
      </c>
    </row>
    <row r="5" spans="2:6">
      <c r="B5" s="1" t="s">
        <v>57</v>
      </c>
    </row>
    <row r="6" spans="2:6">
      <c r="B6" t="s">
        <v>56</v>
      </c>
    </row>
    <row r="8" spans="2:6" ht="18">
      <c r="B8" s="2" t="s">
        <v>2</v>
      </c>
    </row>
    <row r="9" spans="2:6" ht="28.8">
      <c r="B9" s="2"/>
      <c r="D9" s="5" t="s">
        <v>3</v>
      </c>
      <c r="E9" s="6" t="s">
        <v>4</v>
      </c>
      <c r="F9" s="7" t="s">
        <v>5</v>
      </c>
    </row>
    <row r="10" spans="2:6">
      <c r="C10" s="4">
        <v>39934</v>
      </c>
      <c r="D10" s="10">
        <v>257.98</v>
      </c>
      <c r="E10" s="10">
        <v>49.02</v>
      </c>
      <c r="F10" s="8">
        <f>D10+E10</f>
        <v>307</v>
      </c>
    </row>
    <row r="11" spans="2:6">
      <c r="C11" s="4">
        <v>39965</v>
      </c>
      <c r="D11" s="10">
        <v>257.98</v>
      </c>
      <c r="E11" s="10">
        <v>49.02</v>
      </c>
      <c r="F11" s="8">
        <f t="shared" ref="F11:F17" si="0">D11+E11</f>
        <v>307</v>
      </c>
    </row>
    <row r="12" spans="2:6">
      <c r="C12" s="4">
        <v>39995</v>
      </c>
      <c r="D12" s="10">
        <v>257.98</v>
      </c>
      <c r="E12" s="10">
        <v>49.02</v>
      </c>
      <c r="F12" s="8">
        <f t="shared" si="0"/>
        <v>307</v>
      </c>
    </row>
    <row r="13" spans="2:6">
      <c r="C13" s="4">
        <v>40026</v>
      </c>
      <c r="D13" s="10">
        <v>257.98</v>
      </c>
      <c r="E13" s="10">
        <v>49.02</v>
      </c>
      <c r="F13" s="8">
        <f t="shared" si="0"/>
        <v>307</v>
      </c>
    </row>
    <row r="14" spans="2:6">
      <c r="C14" s="4">
        <v>40057</v>
      </c>
      <c r="D14" s="10">
        <v>257.98</v>
      </c>
      <c r="E14" s="10">
        <v>49.02</v>
      </c>
      <c r="F14" s="8">
        <f t="shared" si="0"/>
        <v>307</v>
      </c>
    </row>
    <row r="15" spans="2:6">
      <c r="C15" s="4">
        <v>40087</v>
      </c>
      <c r="D15" s="10">
        <v>257.98</v>
      </c>
      <c r="E15" s="10">
        <v>49.02</v>
      </c>
      <c r="F15" s="8">
        <f t="shared" si="0"/>
        <v>307</v>
      </c>
    </row>
    <row r="16" spans="2:6">
      <c r="C16" s="4">
        <v>40118</v>
      </c>
      <c r="D16" s="10">
        <v>1888.26</v>
      </c>
      <c r="E16" s="10">
        <v>358.72</v>
      </c>
      <c r="F16" s="8">
        <f t="shared" si="0"/>
        <v>2246.98</v>
      </c>
    </row>
    <row r="17" spans="2:8">
      <c r="C17" s="11">
        <v>40148</v>
      </c>
      <c r="D17" s="12">
        <v>257.98</v>
      </c>
      <c r="E17" s="12">
        <v>49.02</v>
      </c>
      <c r="F17" s="13">
        <f t="shared" si="0"/>
        <v>307</v>
      </c>
    </row>
    <row r="18" spans="2:8">
      <c r="C18" t="s">
        <v>6</v>
      </c>
      <c r="D18" s="1">
        <f>SUM(D10:D17)</f>
        <v>3694.1200000000003</v>
      </c>
      <c r="E18" s="1">
        <f>SUM(E10:E17)</f>
        <v>701.86</v>
      </c>
      <c r="F18" s="8">
        <f>SUM(F10:F17)</f>
        <v>4395.9799999999996</v>
      </c>
    </row>
    <row r="19" spans="2:8">
      <c r="D19" s="1"/>
      <c r="E19" s="1"/>
      <c r="F19" s="8"/>
      <c r="H19" s="14"/>
    </row>
    <row r="20" spans="2:8" ht="18.600000000000001" thickBot="1">
      <c r="C20" s="2" t="s">
        <v>15</v>
      </c>
      <c r="D20" s="1"/>
      <c r="E20" s="1"/>
      <c r="F20" s="8"/>
      <c r="H20" s="15">
        <f>D18+E18</f>
        <v>4395.9800000000005</v>
      </c>
    </row>
    <row r="21" spans="2:8" ht="15" thickTop="1"/>
    <row r="22" spans="2:8" ht="18">
      <c r="B22" s="2" t="s">
        <v>7</v>
      </c>
    </row>
    <row r="24" spans="2:8">
      <c r="C24" t="s">
        <v>8</v>
      </c>
      <c r="F24" s="1">
        <v>-701.86</v>
      </c>
    </row>
    <row r="25" spans="2:8">
      <c r="C25" t="s">
        <v>9</v>
      </c>
    </row>
    <row r="26" spans="2:8">
      <c r="D26" t="s">
        <v>19</v>
      </c>
      <c r="F26" s="18"/>
    </row>
    <row r="27" spans="2:8">
      <c r="D27" t="s">
        <v>20</v>
      </c>
      <c r="E27" s="18">
        <v>-71.400000000000006</v>
      </c>
      <c r="F27" s="18"/>
    </row>
    <row r="28" spans="2:8">
      <c r="D28" t="s">
        <v>21</v>
      </c>
      <c r="F28" s="18">
        <f>E27/12*8</f>
        <v>-47.6</v>
      </c>
    </row>
    <row r="29" spans="2:8">
      <c r="D29" t="s">
        <v>10</v>
      </c>
    </row>
    <row r="30" spans="2:8">
      <c r="D30" t="s">
        <v>11</v>
      </c>
      <c r="E30">
        <v>37000.25</v>
      </c>
    </row>
    <row r="31" spans="2:8">
      <c r="D31" t="s">
        <v>18</v>
      </c>
      <c r="F31" s="17">
        <f>E30/20 *-1</f>
        <v>-1850.0125</v>
      </c>
    </row>
    <row r="32" spans="2:8">
      <c r="C32" t="s">
        <v>12</v>
      </c>
      <c r="G32" s="17">
        <f>SUM(F24:F31)</f>
        <v>-2599.4724999999999</v>
      </c>
    </row>
    <row r="34" spans="2:8">
      <c r="C34" t="s">
        <v>13</v>
      </c>
    </row>
    <row r="35" spans="2:8">
      <c r="D35" t="s">
        <v>14</v>
      </c>
      <c r="G35" s="16">
        <v>-1012.44</v>
      </c>
    </row>
    <row r="37" spans="2:8" ht="18.600000000000001" thickBot="1">
      <c r="C37" s="2" t="s">
        <v>16</v>
      </c>
      <c r="H37" s="19">
        <f>SUM(G32:G35)</f>
        <v>-3611.9124999999999</v>
      </c>
    </row>
    <row r="38" spans="2:8" ht="15" thickTop="1"/>
    <row r="40" spans="2:8" ht="18.600000000000001" thickBot="1">
      <c r="B40" s="2" t="s">
        <v>17</v>
      </c>
      <c r="H40" s="20">
        <f>SUM(H9:H37)</f>
        <v>784.06750000000056</v>
      </c>
    </row>
    <row r="41" spans="2:8" ht="15" thickTop="1"/>
    <row r="43" spans="2:8" ht="18">
      <c r="B43" s="2" t="s">
        <v>22</v>
      </c>
    </row>
    <row r="45" spans="2:8">
      <c r="B45" t="s">
        <v>23</v>
      </c>
    </row>
    <row r="46" spans="2:8">
      <c r="B46" s="9">
        <v>1</v>
      </c>
      <c r="C46" t="s">
        <v>24</v>
      </c>
    </row>
    <row r="47" spans="2:8">
      <c r="B47" s="9">
        <v>2</v>
      </c>
      <c r="C47" t="s">
        <v>25</v>
      </c>
    </row>
    <row r="48" spans="2:8">
      <c r="B48" s="9">
        <v>3</v>
      </c>
      <c r="C48" t="s">
        <v>26</v>
      </c>
    </row>
    <row r="49" spans="2:3">
      <c r="B49" s="9">
        <v>4</v>
      </c>
      <c r="C49" t="s">
        <v>27</v>
      </c>
    </row>
  </sheetData>
  <pageMargins left="0.25" right="0.25" top="0.75" bottom="0.75" header="0.3" footer="0.3"/>
  <pageSetup paperSize="9" scale="85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workbookViewId="0">
      <selection activeCell="B27" sqref="B27"/>
    </sheetView>
  </sheetViews>
  <sheetFormatPr baseColWidth="10" defaultRowHeight="14.4"/>
  <sheetData>
    <row r="2" spans="2:3" ht="18">
      <c r="B2" s="2" t="s">
        <v>22</v>
      </c>
    </row>
    <row r="4" spans="2:3">
      <c r="B4" t="s">
        <v>23</v>
      </c>
    </row>
    <row r="5" spans="2:3">
      <c r="B5" s="9">
        <v>1</v>
      </c>
      <c r="C5" t="s">
        <v>24</v>
      </c>
    </row>
    <row r="6" spans="2:3">
      <c r="B6" s="9">
        <v>2</v>
      </c>
      <c r="C6" t="s">
        <v>25</v>
      </c>
    </row>
    <row r="7" spans="2:3">
      <c r="B7" s="9">
        <v>3</v>
      </c>
      <c r="C7" t="s">
        <v>26</v>
      </c>
    </row>
    <row r="8" spans="2:3">
      <c r="B8" s="9">
        <v>4</v>
      </c>
      <c r="C8" t="s">
        <v>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workbookViewId="0">
      <selection activeCell="D6" sqref="D6"/>
    </sheetView>
  </sheetViews>
  <sheetFormatPr baseColWidth="10" defaultRowHeight="14.4"/>
  <cols>
    <col min="2" max="2" width="11.6640625" customWidth="1"/>
    <col min="3" max="3" width="8.77734375" customWidth="1"/>
    <col min="5" max="5" width="10.21875" customWidth="1"/>
    <col min="6" max="6" width="8.5546875" customWidth="1"/>
    <col min="7" max="7" width="10.33203125" customWidth="1"/>
    <col min="8" max="8" width="8.33203125" customWidth="1"/>
  </cols>
  <sheetData>
    <row r="2" spans="2:8" ht="18">
      <c r="B2" s="2" t="s">
        <v>28</v>
      </c>
    </row>
    <row r="3" spans="2:8" ht="18">
      <c r="B3" s="2" t="s">
        <v>1</v>
      </c>
    </row>
    <row r="5" spans="2:8">
      <c r="B5" s="1" t="s">
        <v>57</v>
      </c>
    </row>
    <row r="6" spans="2:8">
      <c r="B6" t="s">
        <v>56</v>
      </c>
    </row>
    <row r="9" spans="2:8">
      <c r="B9" t="s">
        <v>29</v>
      </c>
    </row>
    <row r="10" spans="2:8">
      <c r="B10" t="s">
        <v>30</v>
      </c>
      <c r="F10" s="1" t="s">
        <v>31</v>
      </c>
      <c r="G10" s="21">
        <v>4396</v>
      </c>
    </row>
    <row r="12" spans="2:8">
      <c r="B12" t="s">
        <v>32</v>
      </c>
    </row>
    <row r="13" spans="2:8">
      <c r="B13" t="s">
        <v>52</v>
      </c>
      <c r="D13" t="s">
        <v>53</v>
      </c>
    </row>
    <row r="14" spans="2:8">
      <c r="B14">
        <v>3694.12</v>
      </c>
      <c r="D14">
        <v>701.86</v>
      </c>
      <c r="F14" s="1" t="s">
        <v>33</v>
      </c>
      <c r="G14" s="22">
        <f>B14</f>
        <v>3694.12</v>
      </c>
      <c r="H14" s="1">
        <f>D14</f>
        <v>701.86</v>
      </c>
    </row>
    <row r="16" spans="2:8">
      <c r="B16" t="s">
        <v>34</v>
      </c>
    </row>
    <row r="17" spans="2:7">
      <c r="B17" t="s">
        <v>54</v>
      </c>
    </row>
    <row r="18" spans="2:7">
      <c r="B18" t="s">
        <v>55</v>
      </c>
    </row>
    <row r="19" spans="2:7">
      <c r="F19" s="1" t="s">
        <v>35</v>
      </c>
      <c r="G19" s="1">
        <v>-7030.05</v>
      </c>
    </row>
    <row r="21" spans="2:7">
      <c r="B21" t="s">
        <v>36</v>
      </c>
      <c r="F21" s="1" t="s">
        <v>37</v>
      </c>
      <c r="G21" s="1">
        <f>H14</f>
        <v>701.86</v>
      </c>
    </row>
    <row r="22" spans="2:7">
      <c r="B22" t="s">
        <v>38</v>
      </c>
      <c r="F22" s="1" t="s">
        <v>39</v>
      </c>
      <c r="G22" s="1">
        <f>G19</f>
        <v>-7030.05</v>
      </c>
    </row>
    <row r="23" spans="2:7">
      <c r="B23" t="s">
        <v>40</v>
      </c>
      <c r="F23" s="1" t="s">
        <v>41</v>
      </c>
      <c r="G23" s="1">
        <f>G21+G22</f>
        <v>-6328.1900000000005</v>
      </c>
    </row>
    <row r="24" spans="2:7">
      <c r="B24" t="s">
        <v>42</v>
      </c>
      <c r="F24" s="1" t="s">
        <v>43</v>
      </c>
      <c r="G24" s="1">
        <f>G23</f>
        <v>-6328.1900000000005</v>
      </c>
    </row>
    <row r="25" spans="2:7">
      <c r="B25" t="s">
        <v>42</v>
      </c>
      <c r="F25" s="1" t="s">
        <v>44</v>
      </c>
      <c r="G25" s="1">
        <f>G24</f>
        <v>-6328.1900000000005</v>
      </c>
    </row>
    <row r="26" spans="2:7">
      <c r="F26" s="1"/>
      <c r="G26" s="1"/>
    </row>
    <row r="27" spans="2:7">
      <c r="B27" s="1" t="s">
        <v>47</v>
      </c>
    </row>
    <row r="28" spans="2:7">
      <c r="B28" t="s">
        <v>46</v>
      </c>
      <c r="G28" s="1">
        <f>H14 *-1</f>
        <v>-701.86</v>
      </c>
    </row>
    <row r="29" spans="2:7">
      <c r="B29" t="s">
        <v>45</v>
      </c>
      <c r="G29" s="1">
        <f>G19 *-1</f>
        <v>7030.05</v>
      </c>
    </row>
    <row r="30" spans="2:7">
      <c r="B30" t="s">
        <v>48</v>
      </c>
      <c r="F30" s="1" t="s">
        <v>49</v>
      </c>
      <c r="G30" s="1">
        <f>G28+G29</f>
        <v>6328.1900000000005</v>
      </c>
    </row>
    <row r="32" spans="2:7">
      <c r="B32" t="s">
        <v>50</v>
      </c>
      <c r="F32" s="1" t="s">
        <v>51</v>
      </c>
      <c r="G32" s="18">
        <f>G25+G30</f>
        <v>0</v>
      </c>
    </row>
  </sheetData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Einnahme Überschuss</vt:lpstr>
      <vt:lpstr>Anlagen</vt:lpstr>
      <vt:lpstr>Umsatzsteuer</vt:lpstr>
      <vt:lpstr>'Einnahme Überschuss'!Druckbereich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cp:lastPrinted>2010-07-24T21:22:29Z</cp:lastPrinted>
  <dcterms:created xsi:type="dcterms:W3CDTF">2010-05-30T14:18:58Z</dcterms:created>
  <dcterms:modified xsi:type="dcterms:W3CDTF">2010-08-13T19:02:43Z</dcterms:modified>
</cp:coreProperties>
</file>